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jitsu-my.sharepoint.com/personal/kuroda_hayato_jp_fujitsu_com/Documents/"/>
    </mc:Choice>
  </mc:AlternateContent>
  <xr:revisionPtr revIDLastSave="42" documentId="8_{FF890C44-A4E6-4B5A-B412-DE236A18083F}" xr6:coauthVersionLast="47" xr6:coauthVersionMax="47" xr10:uidLastSave="{AD3AC7C9-7CA9-4E7E-B518-2899B26E2020}"/>
  <bookViews>
    <workbookView xWindow="-108" yWindow="-108" windowWidth="23256" windowHeight="12576" activeTab="2" xr2:uid="{9BFACC21-3654-4B3F-8B42-F186945208D1}"/>
  </bookViews>
  <sheets>
    <sheet name="100MB" sheetId="1" r:id="rId1"/>
    <sheet name="1GB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C6" i="3"/>
  <c r="C5" i="3"/>
  <c r="C4" i="3"/>
  <c r="C3" i="3"/>
  <c r="B8" i="3"/>
  <c r="B9" i="3"/>
  <c r="B4" i="3"/>
  <c r="B3" i="3"/>
  <c r="B7" i="3"/>
  <c r="B6" i="3"/>
  <c r="B5" i="3"/>
  <c r="P27" i="2"/>
  <c r="L23" i="2"/>
  <c r="H33" i="2"/>
  <c r="H31" i="2"/>
  <c r="L20" i="2" s="1"/>
  <c r="L19" i="2"/>
  <c r="H27" i="2"/>
  <c r="H25" i="2"/>
  <c r="L18" i="2" s="1"/>
  <c r="H23" i="2"/>
  <c r="H21" i="2"/>
  <c r="L17" i="2" s="1"/>
  <c r="H19" i="2"/>
  <c r="L16" i="2" s="1"/>
  <c r="L21" i="2" s="1"/>
  <c r="O26" i="1"/>
  <c r="L21" i="1"/>
  <c r="L19" i="1"/>
  <c r="L20" i="1"/>
  <c r="L18" i="1"/>
  <c r="L17" i="1"/>
  <c r="L16" i="1"/>
  <c r="H33" i="1"/>
  <c r="H31" i="1"/>
  <c r="H29" i="1"/>
  <c r="H27" i="1"/>
  <c r="H25" i="1"/>
  <c r="H23" i="1"/>
  <c r="H21" i="1"/>
  <c r="H19" i="1"/>
</calcChain>
</file>

<file path=xl/sharedStrings.xml><?xml version="1.0" encoding="utf-8"?>
<sst xmlns="http://schemas.openxmlformats.org/spreadsheetml/2006/main" count="133" uniqueCount="45">
  <si>
    <t>pg_subscriber</t>
  </si>
  <si>
    <t xml:space="preserve"> warning</t>
  </si>
  <si>
    <t xml:space="preserve"> pg_ctl start begin</t>
  </si>
  <si>
    <t xml:space="preserve"> pg_ctl start end</t>
  </si>
  <si>
    <t xml:space="preserve"> pg_ctl stop begin</t>
  </si>
  <si>
    <t xml:space="preserve"> pg_ctl stop end</t>
  </si>
  <si>
    <t xml:space="preserve"> creating a publication start</t>
  </si>
  <si>
    <t xml:space="preserve"> creating a publication end</t>
  </si>
  <si>
    <t xml:space="preserve"> creating a wait_for start</t>
  </si>
  <si>
    <t xml:space="preserve"> creating a wait_for stop</t>
  </si>
  <si>
    <t xml:space="preserve"> pg_ctl stop for subscriber begin</t>
  </si>
  <si>
    <t xml:space="preserve"> pg_ctl stop for subscriber end</t>
  </si>
  <si>
    <t xml:space="preserve"> creating a replication slot pg_subscriber_5_7099 start</t>
  </si>
  <si>
    <t xml:space="preserve"> creating a replication slot pg_subscriber_5_7099 end</t>
  </si>
  <si>
    <t xml:space="preserve"> creating a subscription pg_subscriber_5_7099 start</t>
  </si>
  <si>
    <t xml:space="preserve"> creating a subscription pg_subscriber_5_7099 end</t>
  </si>
  <si>
    <t>pg_ctl start</t>
    <phoneticPr fontId="1"/>
  </si>
  <si>
    <t>pg_ctl stop</t>
    <phoneticPr fontId="1"/>
  </si>
  <si>
    <t>create pub</t>
    <phoneticPr fontId="1"/>
  </si>
  <si>
    <t>create sub</t>
    <phoneticPr fontId="1"/>
  </si>
  <si>
    <t>wait_for</t>
    <phoneticPr fontId="1"/>
  </si>
  <si>
    <t xml:space="preserve">Total </t>
    <phoneticPr fontId="1"/>
  </si>
  <si>
    <t>category</t>
  </si>
  <si>
    <t>Time [s]</t>
    <phoneticPr fontId="1"/>
  </si>
  <si>
    <t>actual time</t>
    <phoneticPr fontId="1"/>
  </si>
  <si>
    <t>start time</t>
    <phoneticPr fontId="1"/>
  </si>
  <si>
    <t>stop time</t>
    <phoneticPr fontId="1"/>
  </si>
  <si>
    <t xml:space="preserve"> creating a replication slot pg_subscriber_5_7854 start</t>
  </si>
  <si>
    <t xml:space="preserve"> creating a replication slot pg_subscriber_5_7854 end</t>
  </si>
  <si>
    <t xml:space="preserve"> creating a subscription pg_subscriber_5_7854 start</t>
  </si>
  <si>
    <t xml:space="preserve"> creating a subscription pg_subscriber_5_7854 end</t>
  </si>
  <si>
    <t>sampling duration</t>
    <phoneticPr fontId="1"/>
  </si>
  <si>
    <t>percentage</t>
    <phoneticPr fontId="1"/>
  </si>
  <si>
    <t>Elapsed time during the Initpostgres()</t>
    <phoneticPr fontId="1"/>
  </si>
  <si>
    <t>actual time</t>
  </si>
  <si>
    <t>Starting a server</t>
  </si>
  <si>
    <t>Stoping a server</t>
    <phoneticPr fontId="1"/>
  </si>
  <si>
    <t>Creating replication slots</t>
  </si>
  <si>
    <t>Creating publications</t>
  </si>
  <si>
    <t>Waiting until the recovery ended</t>
  </si>
  <si>
    <t>Creating subscriptions</t>
  </si>
  <si>
    <t>Total</t>
    <phoneticPr fontId="1"/>
  </si>
  <si>
    <t>100MB case [sec]</t>
    <phoneticPr fontId="1"/>
  </si>
  <si>
    <t>1GB  [sec]</t>
    <phoneticPr fontId="1"/>
  </si>
  <si>
    <t>Event category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</si>
</sst>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40D5-8A7D-4345-9E00-6AE658901B28}">
  <dimension ref="D15:O33"/>
  <sheetViews>
    <sheetView topLeftCell="A13" zoomScale="85" zoomScaleNormal="85" workbookViewId="0">
      <selection activeCell="L20" sqref="L20"/>
    </sheetView>
  </sheetViews>
  <sheetFormatPr defaultRowHeight="18" x14ac:dyDescent="0.45"/>
  <cols>
    <col min="4" max="4" width="13.8984375" bestFit="1" customWidth="1"/>
    <col min="5" max="5" width="8.5" bestFit="1" customWidth="1"/>
    <col min="6" max="6" width="49" bestFit="1" customWidth="1"/>
    <col min="11" max="11" width="11.59765625" bestFit="1" customWidth="1"/>
    <col min="13" max="13" width="17.69921875" bestFit="1" customWidth="1"/>
    <col min="14" max="14" width="11.5" bestFit="1" customWidth="1"/>
  </cols>
  <sheetData>
    <row r="15" spans="11:12" x14ac:dyDescent="0.45">
      <c r="K15" t="s">
        <v>22</v>
      </c>
      <c r="L15" t="s">
        <v>23</v>
      </c>
    </row>
    <row r="16" spans="11:12" x14ac:dyDescent="0.45">
      <c r="K16" t="s">
        <v>16</v>
      </c>
      <c r="L16">
        <f>H19+H27</f>
        <v>1.4140000000006694</v>
      </c>
    </row>
    <row r="17" spans="4:15" x14ac:dyDescent="0.45">
      <c r="K17" t="s">
        <v>17</v>
      </c>
      <c r="L17">
        <f>H21+H33</f>
        <v>0.50600000000122236</v>
      </c>
    </row>
    <row r="18" spans="4:15" x14ac:dyDescent="0.45">
      <c r="D18" t="s">
        <v>0</v>
      </c>
      <c r="E18" t="s">
        <v>1</v>
      </c>
      <c r="F18" t="s">
        <v>2</v>
      </c>
      <c r="G18">
        <v>30126.53</v>
      </c>
      <c r="K18" t="s">
        <v>18</v>
      </c>
      <c r="L18">
        <f>H25</f>
        <v>1.0000000002037268E-3</v>
      </c>
    </row>
    <row r="19" spans="4:15" x14ac:dyDescent="0.45">
      <c r="D19" t="s">
        <v>0</v>
      </c>
      <c r="E19" t="s">
        <v>1</v>
      </c>
      <c r="F19" t="s">
        <v>3</v>
      </c>
      <c r="G19">
        <v>30127.237000000001</v>
      </c>
      <c r="H19">
        <f>G19-G18</f>
        <v>0.70700000000215368</v>
      </c>
      <c r="K19" t="s">
        <v>20</v>
      </c>
      <c r="L19">
        <f>H29</f>
        <v>1.603000000002794</v>
      </c>
    </row>
    <row r="20" spans="4:15" x14ac:dyDescent="0.45">
      <c r="D20" t="s">
        <v>0</v>
      </c>
      <c r="E20" t="s">
        <v>1</v>
      </c>
      <c r="F20" t="s">
        <v>4</v>
      </c>
      <c r="G20">
        <v>30127.264999999999</v>
      </c>
      <c r="K20" t="s">
        <v>19</v>
      </c>
      <c r="L20">
        <f>H31</f>
        <v>1.2000000002444722E-2</v>
      </c>
    </row>
    <row r="21" spans="4:15" x14ac:dyDescent="0.45">
      <c r="D21" t="s">
        <v>0</v>
      </c>
      <c r="E21" t="s">
        <v>1</v>
      </c>
      <c r="F21" t="s">
        <v>5</v>
      </c>
      <c r="G21">
        <v>30127.468000000001</v>
      </c>
      <c r="H21">
        <f>G21-G20</f>
        <v>0.20300000000133878</v>
      </c>
      <c r="K21" t="s">
        <v>21</v>
      </c>
      <c r="L21">
        <f>SUM(L16:L20)</f>
        <v>3.5360000000073342</v>
      </c>
    </row>
    <row r="22" spans="4:15" x14ac:dyDescent="0.45">
      <c r="D22" t="s">
        <v>0</v>
      </c>
      <c r="E22" t="s">
        <v>1</v>
      </c>
      <c r="F22" t="s">
        <v>12</v>
      </c>
      <c r="G22">
        <v>30127.472000000002</v>
      </c>
    </row>
    <row r="23" spans="4:15" x14ac:dyDescent="0.45">
      <c r="D23" t="s">
        <v>0</v>
      </c>
      <c r="E23" t="s">
        <v>1</v>
      </c>
      <c r="F23" t="s">
        <v>13</v>
      </c>
      <c r="G23">
        <v>30127.476999999999</v>
      </c>
      <c r="H23">
        <f>G23-G22</f>
        <v>4.9999999973806553E-3</v>
      </c>
      <c r="K23" t="s">
        <v>24</v>
      </c>
      <c r="L23">
        <v>4.37</v>
      </c>
    </row>
    <row r="24" spans="4:15" x14ac:dyDescent="0.45">
      <c r="D24" t="s">
        <v>0</v>
      </c>
      <c r="E24" t="s">
        <v>1</v>
      </c>
      <c r="F24" t="s">
        <v>6</v>
      </c>
      <c r="G24">
        <v>30127.476999999999</v>
      </c>
    </row>
    <row r="25" spans="4:15" x14ac:dyDescent="0.45">
      <c r="D25" t="s">
        <v>0</v>
      </c>
      <c r="E25" t="s">
        <v>1</v>
      </c>
      <c r="F25" t="s">
        <v>7</v>
      </c>
      <c r="G25">
        <v>30127.477999999999</v>
      </c>
      <c r="H25">
        <f>G25-G24</f>
        <v>1.0000000002037268E-3</v>
      </c>
      <c r="M25" t="s">
        <v>31</v>
      </c>
      <c r="N25" t="s">
        <v>32</v>
      </c>
      <c r="O25" t="s">
        <v>33</v>
      </c>
    </row>
    <row r="26" spans="4:15" x14ac:dyDescent="0.45">
      <c r="D26" t="s">
        <v>0</v>
      </c>
      <c r="E26" t="s">
        <v>1</v>
      </c>
      <c r="F26" t="s">
        <v>2</v>
      </c>
      <c r="G26">
        <v>30127.49</v>
      </c>
      <c r="M26">
        <v>3.6631580000000001</v>
      </c>
      <c r="N26" s="1">
        <v>0.19969999999999999</v>
      </c>
      <c r="O26">
        <f>M26*N26</f>
        <v>0.7315326526</v>
      </c>
    </row>
    <row r="27" spans="4:15" x14ac:dyDescent="0.45">
      <c r="D27" t="s">
        <v>0</v>
      </c>
      <c r="E27" t="s">
        <v>1</v>
      </c>
      <c r="F27" t="s">
        <v>3</v>
      </c>
      <c r="G27">
        <v>30128.197</v>
      </c>
      <c r="H27">
        <f>G27-G26</f>
        <v>0.7069999999985157</v>
      </c>
    </row>
    <row r="28" spans="4:15" x14ac:dyDescent="0.45">
      <c r="D28" t="s">
        <v>0</v>
      </c>
      <c r="E28" t="s">
        <v>1</v>
      </c>
      <c r="F28" t="s">
        <v>8</v>
      </c>
      <c r="G28">
        <v>30128.205999999998</v>
      </c>
    </row>
    <row r="29" spans="4:15" x14ac:dyDescent="0.45">
      <c r="D29" t="s">
        <v>0</v>
      </c>
      <c r="E29" t="s">
        <v>1</v>
      </c>
      <c r="F29" t="s">
        <v>9</v>
      </c>
      <c r="G29">
        <v>30129.809000000001</v>
      </c>
      <c r="H29">
        <f>G29-G28</f>
        <v>1.603000000002794</v>
      </c>
    </row>
    <row r="30" spans="4:15" x14ac:dyDescent="0.45">
      <c r="D30" t="s">
        <v>0</v>
      </c>
      <c r="E30" t="s">
        <v>1</v>
      </c>
      <c r="F30" t="s">
        <v>14</v>
      </c>
      <c r="G30">
        <v>30129.812999999998</v>
      </c>
    </row>
    <row r="31" spans="4:15" x14ac:dyDescent="0.45">
      <c r="D31" t="s">
        <v>0</v>
      </c>
      <c r="E31" t="s">
        <v>1</v>
      </c>
      <c r="F31" t="s">
        <v>15</v>
      </c>
      <c r="G31">
        <v>30129.825000000001</v>
      </c>
      <c r="H31">
        <f>G31-G30</f>
        <v>1.2000000002444722E-2</v>
      </c>
    </row>
    <row r="32" spans="4:15" x14ac:dyDescent="0.45">
      <c r="D32" t="s">
        <v>0</v>
      </c>
      <c r="E32" t="s">
        <v>1</v>
      </c>
      <c r="F32" t="s">
        <v>10</v>
      </c>
      <c r="G32">
        <v>30129.831999999999</v>
      </c>
    </row>
    <row r="33" spans="4:8" x14ac:dyDescent="0.45">
      <c r="D33" t="s">
        <v>0</v>
      </c>
      <c r="E33" t="s">
        <v>1</v>
      </c>
      <c r="F33" t="s">
        <v>11</v>
      </c>
      <c r="G33">
        <v>30130.134999999998</v>
      </c>
      <c r="H33">
        <f>G33-G32</f>
        <v>0.30299999999988358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C6FF-DDA6-4E2A-8F3B-7FFBB9FA32AC}">
  <dimension ref="D15:P33"/>
  <sheetViews>
    <sheetView topLeftCell="A11" zoomScale="70" zoomScaleNormal="70" workbookViewId="0">
      <selection activeCell="L23" sqref="L23"/>
    </sheetView>
  </sheetViews>
  <sheetFormatPr defaultRowHeight="18" x14ac:dyDescent="0.45"/>
  <cols>
    <col min="4" max="4" width="13.19921875" bestFit="1" customWidth="1"/>
    <col min="5" max="5" width="8.5" bestFit="1" customWidth="1"/>
    <col min="6" max="6" width="49" bestFit="1" customWidth="1"/>
    <col min="7" max="7" width="11.19921875" bestFit="1" customWidth="1"/>
    <col min="11" max="12" width="12.296875" bestFit="1" customWidth="1"/>
    <col min="14" max="14" width="17.69921875" bestFit="1" customWidth="1"/>
  </cols>
  <sheetData>
    <row r="15" spans="11:12" x14ac:dyDescent="0.45">
      <c r="K15" t="s">
        <v>22</v>
      </c>
      <c r="L15" t="s">
        <v>23</v>
      </c>
    </row>
    <row r="16" spans="11:12" x14ac:dyDescent="0.45">
      <c r="K16" t="s">
        <v>16</v>
      </c>
      <c r="L16">
        <f>H19+H27</f>
        <v>1.4170000000012806</v>
      </c>
    </row>
    <row r="17" spans="4:16" x14ac:dyDescent="0.45">
      <c r="K17" t="s">
        <v>17</v>
      </c>
      <c r="L17">
        <f>H21+H33</f>
        <v>0.50600000000122236</v>
      </c>
    </row>
    <row r="18" spans="4:16" x14ac:dyDescent="0.45">
      <c r="D18" t="s">
        <v>0</v>
      </c>
      <c r="E18" t="s">
        <v>1</v>
      </c>
      <c r="F18" t="s">
        <v>2</v>
      </c>
      <c r="G18">
        <v>35846.305999999997</v>
      </c>
      <c r="K18" t="s">
        <v>18</v>
      </c>
      <c r="L18">
        <f>H25</f>
        <v>2.0000000004074536E-3</v>
      </c>
    </row>
    <row r="19" spans="4:16" x14ac:dyDescent="0.45">
      <c r="D19" t="s">
        <v>0</v>
      </c>
      <c r="E19" t="s">
        <v>1</v>
      </c>
      <c r="F19" t="s">
        <v>3</v>
      </c>
      <c r="G19">
        <v>35847.014999999999</v>
      </c>
      <c r="H19">
        <f>G19-G18</f>
        <v>0.70900000000256114</v>
      </c>
      <c r="K19" t="s">
        <v>20</v>
      </c>
      <c r="L19">
        <f>H29</f>
        <v>14.529</v>
      </c>
    </row>
    <row r="20" spans="4:16" x14ac:dyDescent="0.45">
      <c r="D20" t="s">
        <v>0</v>
      </c>
      <c r="E20" t="s">
        <v>1</v>
      </c>
      <c r="F20" t="s">
        <v>4</v>
      </c>
      <c r="G20">
        <v>35847.046000000002</v>
      </c>
      <c r="K20" t="s">
        <v>19</v>
      </c>
      <c r="L20">
        <f>H31</f>
        <v>1.2000000002444722E-2</v>
      </c>
    </row>
    <row r="21" spans="4:16" x14ac:dyDescent="0.45">
      <c r="D21" t="s">
        <v>0</v>
      </c>
      <c r="E21" t="s">
        <v>1</v>
      </c>
      <c r="F21" t="s">
        <v>5</v>
      </c>
      <c r="G21">
        <v>35847.249000000003</v>
      </c>
      <c r="H21">
        <f>G21-G20</f>
        <v>0.20300000000133878</v>
      </c>
      <c r="K21" t="s">
        <v>21</v>
      </c>
      <c r="L21">
        <f>SUM(L16:L20)</f>
        <v>16.466000000005355</v>
      </c>
    </row>
    <row r="22" spans="4:16" x14ac:dyDescent="0.45">
      <c r="D22" t="s">
        <v>0</v>
      </c>
      <c r="E22" t="s">
        <v>1</v>
      </c>
      <c r="F22" t="s">
        <v>27</v>
      </c>
      <c r="G22">
        <v>35847.254000000001</v>
      </c>
    </row>
    <row r="23" spans="4:16" x14ac:dyDescent="0.45">
      <c r="D23" t="s">
        <v>0</v>
      </c>
      <c r="E23" t="s">
        <v>1</v>
      </c>
      <c r="F23" t="s">
        <v>28</v>
      </c>
      <c r="G23">
        <v>35847.260999999999</v>
      </c>
      <c r="H23">
        <f>G23-G22</f>
        <v>6.9999999977881089E-3</v>
      </c>
      <c r="K23" t="s">
        <v>24</v>
      </c>
      <c r="L23">
        <f>L29-K29</f>
        <v>17.271000146865845</v>
      </c>
    </row>
    <row r="24" spans="4:16" x14ac:dyDescent="0.45">
      <c r="D24" t="s">
        <v>0</v>
      </c>
      <c r="E24" t="s">
        <v>1</v>
      </c>
      <c r="F24" t="s">
        <v>6</v>
      </c>
      <c r="G24">
        <v>35847.260999999999</v>
      </c>
    </row>
    <row r="25" spans="4:16" x14ac:dyDescent="0.45">
      <c r="D25" t="s">
        <v>0</v>
      </c>
      <c r="E25" t="s">
        <v>1</v>
      </c>
      <c r="F25" t="s">
        <v>7</v>
      </c>
      <c r="G25">
        <v>35847.262999999999</v>
      </c>
      <c r="H25">
        <f>G25-G24</f>
        <v>2.0000000004074536E-3</v>
      </c>
    </row>
    <row r="26" spans="4:16" x14ac:dyDescent="0.45">
      <c r="D26" t="s">
        <v>0</v>
      </c>
      <c r="E26" t="s">
        <v>1</v>
      </c>
      <c r="F26" t="s">
        <v>2</v>
      </c>
      <c r="G26">
        <v>35847.277000000002</v>
      </c>
      <c r="N26" t="s">
        <v>31</v>
      </c>
      <c r="O26" t="s">
        <v>32</v>
      </c>
      <c r="P26" t="s">
        <v>33</v>
      </c>
    </row>
    <row r="27" spans="4:16" x14ac:dyDescent="0.45">
      <c r="D27" t="s">
        <v>0</v>
      </c>
      <c r="E27" t="s">
        <v>1</v>
      </c>
      <c r="F27" t="s">
        <v>3</v>
      </c>
      <c r="G27">
        <v>35847.985000000001</v>
      </c>
      <c r="H27">
        <f>G27-G26</f>
        <v>0.70799999999871943</v>
      </c>
      <c r="N27">
        <v>16.602751000000001</v>
      </c>
      <c r="O27" s="2">
        <v>0.11890000000000001</v>
      </c>
      <c r="P27">
        <f>N27*O27</f>
        <v>1.9740670939000002</v>
      </c>
    </row>
    <row r="28" spans="4:16" x14ac:dyDescent="0.45">
      <c r="D28" t="s">
        <v>0</v>
      </c>
      <c r="E28" t="s">
        <v>1</v>
      </c>
      <c r="F28" t="s">
        <v>8</v>
      </c>
      <c r="G28">
        <v>35847.993999999999</v>
      </c>
      <c r="K28" t="s">
        <v>25</v>
      </c>
      <c r="L28" t="s">
        <v>26</v>
      </c>
    </row>
    <row r="29" spans="4:16" x14ac:dyDescent="0.45">
      <c r="D29" t="s">
        <v>0</v>
      </c>
      <c r="E29" t="s">
        <v>1</v>
      </c>
      <c r="F29" t="s">
        <v>9</v>
      </c>
      <c r="G29">
        <v>35902.523000000001</v>
      </c>
      <c r="H29">
        <v>14.529</v>
      </c>
      <c r="K29">
        <v>1706036325.8729999</v>
      </c>
      <c r="L29">
        <v>1706036343.1440001</v>
      </c>
    </row>
    <row r="30" spans="4:16" x14ac:dyDescent="0.45">
      <c r="D30" t="s">
        <v>0</v>
      </c>
      <c r="E30" t="s">
        <v>1</v>
      </c>
      <c r="F30" t="s">
        <v>29</v>
      </c>
      <c r="G30">
        <v>35902.527999999998</v>
      </c>
    </row>
    <row r="31" spans="4:16" x14ac:dyDescent="0.45">
      <c r="D31" t="s">
        <v>0</v>
      </c>
      <c r="E31" t="s">
        <v>1</v>
      </c>
      <c r="F31" t="s">
        <v>30</v>
      </c>
      <c r="G31">
        <v>35902.54</v>
      </c>
      <c r="H31">
        <f>G31-G30</f>
        <v>1.2000000002444722E-2</v>
      </c>
    </row>
    <row r="32" spans="4:16" x14ac:dyDescent="0.45">
      <c r="D32" t="s">
        <v>0</v>
      </c>
      <c r="E32" t="s">
        <v>1</v>
      </c>
      <c r="F32" t="s">
        <v>10</v>
      </c>
      <c r="G32">
        <v>35902.548000000003</v>
      </c>
    </row>
    <row r="33" spans="4:8" x14ac:dyDescent="0.45">
      <c r="D33" t="s">
        <v>0</v>
      </c>
      <c r="E33" t="s">
        <v>1</v>
      </c>
      <c r="F33" t="s">
        <v>11</v>
      </c>
      <c r="G33">
        <v>35902.851000000002</v>
      </c>
      <c r="H33">
        <f>G33-G32</f>
        <v>0.30299999999988358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1354-1751-4EB1-969F-845DAA83F9B7}">
  <dimension ref="A2:C10"/>
  <sheetViews>
    <sheetView tabSelected="1" workbookViewId="0">
      <selection activeCell="M11" sqref="M11"/>
    </sheetView>
  </sheetViews>
  <sheetFormatPr defaultRowHeight="18" x14ac:dyDescent="0.45"/>
  <cols>
    <col min="1" max="1" width="29.59765625" bestFit="1" customWidth="1"/>
    <col min="2" max="2" width="16.8984375" bestFit="1" customWidth="1"/>
  </cols>
  <sheetData>
    <row r="2" spans="1:3" x14ac:dyDescent="0.45">
      <c r="A2" t="s">
        <v>44</v>
      </c>
      <c r="B2" t="s">
        <v>42</v>
      </c>
      <c r="C2" t="s">
        <v>43</v>
      </c>
    </row>
    <row r="3" spans="1:3" x14ac:dyDescent="0.45">
      <c r="A3" s="3" t="s">
        <v>35</v>
      </c>
      <c r="B3">
        <f>'100MB'!L16</f>
        <v>1.4140000000006694</v>
      </c>
      <c r="C3">
        <f>'1GB'!L16</f>
        <v>1.4170000000012806</v>
      </c>
    </row>
    <row r="4" spans="1:3" x14ac:dyDescent="0.45">
      <c r="A4" s="3" t="s">
        <v>36</v>
      </c>
      <c r="B4">
        <f>'100MB'!L17</f>
        <v>0.50600000000122236</v>
      </c>
      <c r="C4">
        <f>'1GB'!L17</f>
        <v>0.50600000000122236</v>
      </c>
    </row>
    <row r="5" spans="1:3" x14ac:dyDescent="0.45">
      <c r="A5" s="3" t="s">
        <v>37</v>
      </c>
      <c r="B5">
        <f>'100MB'!H23</f>
        <v>4.9999999973806553E-3</v>
      </c>
      <c r="C5">
        <f>'1GB'!H23</f>
        <v>6.9999999977881089E-3</v>
      </c>
    </row>
    <row r="6" spans="1:3" x14ac:dyDescent="0.45">
      <c r="A6" s="3" t="s">
        <v>38</v>
      </c>
      <c r="B6">
        <f>'100MB'!H25</f>
        <v>1.0000000002037268E-3</v>
      </c>
      <c r="C6">
        <f>'1GB'!L18</f>
        <v>2.0000000004074536E-3</v>
      </c>
    </row>
    <row r="7" spans="1:3" x14ac:dyDescent="0.45">
      <c r="A7" s="3" t="s">
        <v>39</v>
      </c>
      <c r="B7">
        <f>'100MB'!H29</f>
        <v>1.603000000002794</v>
      </c>
      <c r="C7">
        <f>'1GB'!L19</f>
        <v>14.529</v>
      </c>
    </row>
    <row r="8" spans="1:3" x14ac:dyDescent="0.45">
      <c r="A8" s="3" t="s">
        <v>40</v>
      </c>
      <c r="B8">
        <f>'100MB'!L20</f>
        <v>1.2000000002444722E-2</v>
      </c>
      <c r="C8">
        <f>'1GB'!L20</f>
        <v>1.2000000002444722E-2</v>
      </c>
    </row>
    <row r="9" spans="1:3" x14ac:dyDescent="0.45">
      <c r="A9" s="3" t="s">
        <v>41</v>
      </c>
      <c r="B9">
        <f>SUM(B3:B8)</f>
        <v>3.5410000000047148</v>
      </c>
      <c r="C9">
        <f>SUM(C3:C8)</f>
        <v>16.473000000003143</v>
      </c>
    </row>
    <row r="10" spans="1:3" x14ac:dyDescent="0.45">
      <c r="A10" t="s">
        <v>34</v>
      </c>
      <c r="B10">
        <v>4.37</v>
      </c>
      <c r="C10">
        <v>17.271000146865845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100MB</vt:lpstr>
      <vt:lpstr>1GB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Kuroda, Hayato/黒田 隼人</dc:creator>
  <cp:lastModifiedBy>Kuroda, Hayato/黒田 隼人</cp:lastModifiedBy>
  <dcterms:created xsi:type="dcterms:W3CDTF">2024-01-23T10:09:10Z</dcterms:created>
  <dcterms:modified xsi:type="dcterms:W3CDTF">2024-01-24T10:45:21Z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2024-01-23T10:09:12Z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83bc7cc9-b86e-4518-8c83-40b52f220abb</vt:lpwstr>
  </property>
  <property fmtid="{D5CDD505-2E9C-101B-9397-08002B2CF9AE}" pid="8" name="MSIP_Label_a7295cc1-d279-42ac-ab4d-3b0f4fece050_ContentBits">
    <vt:lpwstr>0</vt:lpwstr>
  </property>
</Properties>
</file>